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70" windowWidth="18555" windowHeight="112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'Tabelle1'!$A$1:$H$95</definedName>
    <definedName name="Kontrollkästchen3" localSheetId="0">'Tabelle1'!$N$85</definedName>
  </definedNames>
  <calcPr fullCalcOnLoad="1"/>
</workbook>
</file>

<file path=xl/sharedStrings.xml><?xml version="1.0" encoding="utf-8"?>
<sst xmlns="http://schemas.openxmlformats.org/spreadsheetml/2006/main" count="67" uniqueCount="46">
  <si>
    <t>CHF</t>
  </si>
  <si>
    <t>Euro</t>
  </si>
  <si>
    <t>Grundlohn (pro Stunde in Euro)</t>
  </si>
  <si>
    <t>Euro pro Std.</t>
  </si>
  <si>
    <t>Entsendezulage</t>
  </si>
  <si>
    <t>Einsatzdauer in Tagen</t>
  </si>
  <si>
    <t>Tage</t>
  </si>
  <si>
    <t>Entsendeentschädigung</t>
  </si>
  <si>
    <t>Einsatzdauer in Stunden</t>
  </si>
  <si>
    <t>Stunden</t>
  </si>
  <si>
    <t>Vermögenswirksame Leistungen</t>
  </si>
  <si>
    <t>Euro pro Monat</t>
  </si>
  <si>
    <t>Arbeitsstunden pro Woche im Entsendeland</t>
  </si>
  <si>
    <t>Stunden pro Woche</t>
  </si>
  <si>
    <t>Ferien</t>
  </si>
  <si>
    <t>13. Monatslohn</t>
  </si>
  <si>
    <t>Feiertage</t>
  </si>
  <si>
    <t>14. Monatslohn</t>
  </si>
  <si>
    <t>Urlaubsgeld/Weihnachtsgeld</t>
  </si>
  <si>
    <t>%</t>
  </si>
  <si>
    <t>CHF/Euro</t>
  </si>
  <si>
    <t>Differenz Bruttostundenlohn</t>
  </si>
  <si>
    <t>Übernachtungspauschale</t>
  </si>
  <si>
    <t>Verpflegungspauschale</t>
  </si>
  <si>
    <t>Schweiz (Angaben In CHF)</t>
  </si>
  <si>
    <t>Grundlohn (pro Stunde)</t>
  </si>
  <si>
    <r>
      <t>Konradstrasse 9    Postfach 3377   CH- 8021 Zürich</t>
    </r>
    <r>
      <rPr>
        <sz val="12"/>
        <color indexed="61"/>
        <rFont val="Arial"/>
        <family val="2"/>
      </rPr>
      <t xml:space="preserve">
Telefon ++41 43 366 66 96    Fax ++41 43 366 66 97   info@pk-reinigung.ch   www.pk-reinigung.ch</t>
    </r>
  </si>
  <si>
    <t>bis</t>
  </si>
  <si>
    <t>Beilagen:</t>
  </si>
  <si>
    <t>Bitte füllen Sie pro Person und Entsendung je ein Formular aus</t>
  </si>
  <si>
    <t>Bemerkungen:</t>
  </si>
  <si>
    <t>Ort / Datum:</t>
  </si>
  <si>
    <t>Unterschrift</t>
  </si>
  <si>
    <t>Formular Lohnvergleich 2014</t>
  </si>
  <si>
    <t>Wechselkurs (Jahresmittel 2014)</t>
  </si>
  <si>
    <t>Name und Vorname des in die Schweiz entsandten Arbeitnehmers:</t>
  </si>
  <si>
    <t xml:space="preserve">Für diese Periode bereits kontrolliert </t>
  </si>
  <si>
    <t>Arbeitgeber:</t>
  </si>
  <si>
    <t>Strasse:</t>
  </si>
  <si>
    <t>Ort:</t>
  </si>
  <si>
    <t>Geburtsdatum des Arbeitnehmers:</t>
  </si>
  <si>
    <t>Tätigkeit des entsandten Arbeitnehmers in der Schweiz:</t>
  </si>
  <si>
    <r>
      <t xml:space="preserve">Ja* </t>
    </r>
    <r>
      <rPr>
        <sz val="13"/>
        <rFont val="Wingdings"/>
        <family val="0"/>
      </rPr>
      <t xml:space="preserve">o </t>
    </r>
    <r>
      <rPr>
        <sz val="13"/>
        <rFont val="Arial"/>
        <family val="2"/>
      </rPr>
      <t xml:space="preserve">    Nein </t>
    </r>
    <r>
      <rPr>
        <sz val="13"/>
        <rFont val="Wingdings"/>
        <family val="0"/>
      </rPr>
      <t>o</t>
    </r>
  </si>
  <si>
    <t xml:space="preserve">Lohndaten der Firma (Angaben in Euro) </t>
  </si>
  <si>
    <t>* es sind keine weiteren Angaben oder Unterlagen notwendig/ 
   Kontrollbescheid beilegen</t>
  </si>
  <si>
    <r>
      <t xml:space="preserve">In die Schweiz Entsandt </t>
    </r>
    <r>
      <rPr>
        <b/>
        <sz val="12"/>
        <rFont val="Arial"/>
        <family val="2"/>
      </rPr>
      <t xml:space="preserve">                     </t>
    </r>
    <r>
      <rPr>
        <sz val="12"/>
        <rFont val="Arial"/>
        <family val="2"/>
      </rPr>
      <t>von</t>
    </r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</si>
</sst>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"/>
    <numFmt numFmtId="171" formatCode="0.00_ ;[Red]\-0.00\ "/>
    <numFmt numFmtId="172" formatCode="0.00000"/>
    <numFmt numFmtId="173" formatCode="[$-807]dddd\,\ d\.\ mmmm\ yyyy"/>
    <numFmt numFmtId="174" formatCode="dd/mm/yy;@"/>
    <numFmt numFmtId="175" formatCode="dd/mm/yyyy;@"/>
    <numFmt numFmtId="176" formatCode="0.0"/>
    <numFmt numFmtId="177" formatCode="0.000"/>
    <numFmt numFmtId="178" formatCode="0.000000"/>
    <numFmt numFmtId="179" formatCode="0.0000000"/>
    <numFmt numFmtId="180" formatCode="0.00000000"/>
  </numFmts>
  <fonts count="5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61"/>
      <name val="Arial"/>
      <family val="2"/>
    </font>
    <font>
      <sz val="12"/>
      <color indexed="61"/>
      <name val="Arial"/>
      <family val="2"/>
    </font>
    <font>
      <i/>
      <sz val="12"/>
      <color indexed="12"/>
      <name val="Arial"/>
      <family val="2"/>
    </font>
    <font>
      <b/>
      <i/>
      <sz val="12"/>
      <color indexed="22"/>
      <name val="Arial"/>
      <family val="2"/>
    </font>
    <font>
      <b/>
      <i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sz val="13"/>
      <color indexed="22"/>
      <name val="Arial"/>
      <family val="2"/>
    </font>
    <font>
      <u val="single"/>
      <sz val="13"/>
      <name val="Arial"/>
      <family val="2"/>
    </font>
    <font>
      <sz val="8"/>
      <name val="Tahoma"/>
      <family val="2"/>
    </font>
    <font>
      <sz val="6"/>
      <name val="Arial"/>
      <family val="2"/>
    </font>
    <font>
      <sz val="10"/>
      <name val="Webdings"/>
      <family val="1"/>
    </font>
    <font>
      <sz val="9"/>
      <name val="Arial"/>
      <family val="2"/>
    </font>
    <font>
      <sz val="13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fgColor indexed="23"/>
      </patternFill>
    </fill>
    <fill>
      <patternFill patternType="gray125">
        <fgColor indexed="63"/>
        <bgColor indexed="9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71" fontId="1" fillId="0" borderId="0" xfId="0" applyNumberFormat="1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2" fontId="4" fillId="0" borderId="12" xfId="0" applyNumberFormat="1" applyFont="1" applyBorder="1" applyAlignment="1" applyProtection="1">
      <alignment horizontal="left" vertical="center"/>
      <protection/>
    </xf>
    <xf numFmtId="2" fontId="4" fillId="33" borderId="12" xfId="0" applyNumberFormat="1" applyFont="1" applyFill="1" applyBorder="1" applyAlignment="1" applyProtection="1">
      <alignment horizontal="left" vertical="center"/>
      <protection/>
    </xf>
    <xf numFmtId="2" fontId="4" fillId="34" borderId="13" xfId="0" applyNumberFormat="1" applyFont="1" applyFill="1" applyBorder="1" applyAlignment="1" applyProtection="1">
      <alignment horizontal="left" vertical="center"/>
      <protection/>
    </xf>
    <xf numFmtId="2" fontId="4" fillId="34" borderId="14" xfId="0" applyNumberFormat="1" applyFont="1" applyFill="1" applyBorder="1" applyAlignment="1" applyProtection="1">
      <alignment horizontal="left" vertical="center"/>
      <protection/>
    </xf>
    <xf numFmtId="2" fontId="1" fillId="0" borderId="13" xfId="0" applyNumberFormat="1" applyFont="1" applyBorder="1" applyAlignment="1" applyProtection="1">
      <alignment horizontal="left" vertical="center"/>
      <protection/>
    </xf>
    <xf numFmtId="2" fontId="1" fillId="33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Border="1" applyAlignment="1" applyProtection="1">
      <alignment horizontal="left" vertical="center"/>
      <protection/>
    </xf>
    <xf numFmtId="171" fontId="1" fillId="35" borderId="16" xfId="0" applyNumberFormat="1" applyFont="1" applyFill="1" applyBorder="1" applyAlignment="1" applyProtection="1">
      <alignment horizontal="left" vertical="center"/>
      <protection/>
    </xf>
    <xf numFmtId="171" fontId="4" fillId="0" borderId="17" xfId="0" applyNumberFormat="1" applyFont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 horizontal="center" vertical="center"/>
      <protection/>
    </xf>
    <xf numFmtId="2" fontId="1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2" fontId="13" fillId="0" borderId="0" xfId="0" applyNumberFormat="1" applyFont="1" applyAlignment="1" applyProtection="1">
      <alignment horizontal="right"/>
      <protection/>
    </xf>
    <xf numFmtId="172" fontId="13" fillId="0" borderId="0" xfId="0" applyNumberFormat="1" applyFont="1" applyFill="1" applyBorder="1" applyAlignment="1" applyProtection="1">
      <alignment/>
      <protection/>
    </xf>
    <xf numFmtId="2" fontId="13" fillId="36" borderId="0" xfId="0" applyNumberFormat="1" applyFont="1" applyFill="1" applyAlignment="1" applyProtection="1">
      <alignment horizontal="right" vertical="center"/>
      <protection/>
    </xf>
    <xf numFmtId="174" fontId="13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wrapText="1"/>
      <protection/>
    </xf>
    <xf numFmtId="0" fontId="13" fillId="0" borderId="0" xfId="0" applyFont="1" applyAlignment="1" applyProtection="1">
      <alignment horizontal="left"/>
      <protection/>
    </xf>
    <xf numFmtId="4" fontId="0" fillId="0" borderId="0" xfId="0" applyNumberFormat="1" applyFill="1" applyAlignment="1" applyProtection="1">
      <alignment horizontal="left" vertical="center"/>
      <protection/>
    </xf>
    <xf numFmtId="49" fontId="4" fillId="37" borderId="0" xfId="0" applyNumberFormat="1" applyFont="1" applyFill="1" applyBorder="1" applyAlignment="1" applyProtection="1">
      <alignment horizontal="left"/>
      <protection locked="0"/>
    </xf>
    <xf numFmtId="49" fontId="4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/>
    </xf>
    <xf numFmtId="0" fontId="0" fillId="38" borderId="19" xfId="0" applyFont="1" applyFill="1" applyBorder="1" applyAlignment="1" applyProtection="1">
      <alignment horizontal="center"/>
      <protection locked="0"/>
    </xf>
    <xf numFmtId="4" fontId="13" fillId="38" borderId="0" xfId="0" applyNumberFormat="1" applyFont="1" applyFill="1" applyBorder="1" applyAlignment="1" applyProtection="1">
      <alignment/>
      <protection locked="0"/>
    </xf>
    <xf numFmtId="174" fontId="13" fillId="38" borderId="0" xfId="0" applyNumberFormat="1" applyFont="1" applyFill="1" applyBorder="1" applyAlignment="1" applyProtection="1">
      <alignment/>
      <protection locked="0"/>
    </xf>
    <xf numFmtId="2" fontId="13" fillId="0" borderId="20" xfId="0" applyNumberFormat="1" applyFont="1" applyFill="1" applyBorder="1" applyAlignment="1" applyProtection="1">
      <alignment horizontal="center" vertical="center"/>
      <protection/>
    </xf>
    <xf numFmtId="2" fontId="14" fillId="0" borderId="2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2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49" fontId="13" fillId="38" borderId="0" xfId="0" applyNumberFormat="1" applyFont="1" applyFill="1" applyBorder="1" applyAlignment="1" applyProtection="1">
      <alignment horizontal="left"/>
      <protection locked="0"/>
    </xf>
    <xf numFmtId="0" fontId="17" fillId="0" borderId="19" xfId="0" applyFont="1" applyBorder="1" applyAlignment="1" applyProtection="1">
      <alignment horizontal="left"/>
      <protection/>
    </xf>
    <xf numFmtId="49" fontId="4" fillId="38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/>
    </xf>
    <xf numFmtId="2" fontId="4" fillId="34" borderId="15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9" fillId="0" borderId="0" xfId="0" applyFont="1" applyAlignment="1" applyProtection="1">
      <alignment horizontal="right" vertical="top"/>
      <protection/>
    </xf>
    <xf numFmtId="0" fontId="13" fillId="0" borderId="0" xfId="0" applyFont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49" fontId="4" fillId="38" borderId="0" xfId="0" applyNumberFormat="1" applyFont="1" applyFill="1" applyBorder="1" applyAlignment="1" applyProtection="1">
      <alignment horizontal="center"/>
      <protection locked="0"/>
    </xf>
    <xf numFmtId="175" fontId="13" fillId="38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wrapText="1"/>
      <protection/>
    </xf>
    <xf numFmtId="0" fontId="8" fillId="1" borderId="0" xfId="0" applyFont="1" applyFill="1" applyBorder="1" applyAlignment="1" applyProtection="1">
      <alignment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0</xdr:row>
      <xdr:rowOff>133350</xdr:rowOff>
    </xdr:from>
    <xdr:to>
      <xdr:col>6</xdr:col>
      <xdr:colOff>609600</xdr:colOff>
      <xdr:row>1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33350"/>
          <a:ext cx="7800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94"/>
  <sheetViews>
    <sheetView tabSelected="1" view="pageLayout" workbookViewId="0" topLeftCell="A1">
      <selection activeCell="B29" sqref="B29"/>
    </sheetView>
  </sheetViews>
  <sheetFormatPr defaultColWidth="11.421875" defaultRowHeight="12.75"/>
  <cols>
    <col min="1" max="1" width="49.140625" style="3" customWidth="1"/>
    <col min="2" max="2" width="13.57421875" style="3" bestFit="1" customWidth="1"/>
    <col min="3" max="3" width="11.421875" style="3" customWidth="1"/>
    <col min="4" max="4" width="13.421875" style="3" bestFit="1" customWidth="1"/>
    <col min="5" max="5" width="4.00390625" style="3" customWidth="1"/>
    <col min="6" max="6" width="35.8515625" style="3" customWidth="1"/>
    <col min="7" max="8" width="9.28125" style="3" customWidth="1"/>
    <col min="9" max="9" width="10.140625" style="3" hidden="1" customWidth="1"/>
    <col min="10" max="10" width="33.00390625" style="3" hidden="1" customWidth="1"/>
    <col min="11" max="12" width="7.00390625" style="3" hidden="1" customWidth="1"/>
    <col min="13" max="13" width="0" style="3" hidden="1" customWidth="1"/>
    <col min="14" max="14" width="11.421875" style="3" customWidth="1"/>
    <col min="15" max="15" width="11.57421875" style="3" customWidth="1"/>
    <col min="16" max="16384" width="11.421875" style="3" customWidth="1"/>
  </cols>
  <sheetData>
    <row r="1" spans="1:9" ht="78.75" customHeight="1">
      <c r="A1" s="12"/>
      <c r="B1" s="12"/>
      <c r="C1" s="12"/>
      <c r="D1" s="12"/>
      <c r="E1" s="17"/>
      <c r="F1" s="12"/>
      <c r="G1" s="12"/>
      <c r="H1" s="12"/>
      <c r="I1" s="12"/>
    </row>
    <row r="2" spans="1:9" ht="28.5" customHeight="1">
      <c r="A2" s="75" t="s">
        <v>29</v>
      </c>
      <c r="B2" s="12"/>
      <c r="C2" s="12"/>
      <c r="D2" s="12"/>
      <c r="E2" s="17"/>
      <c r="F2" s="12"/>
      <c r="G2" s="12"/>
      <c r="H2" s="12"/>
      <c r="I2" s="12"/>
    </row>
    <row r="3" spans="1:12" s="1" customFormat="1" ht="33.75" customHeight="1">
      <c r="A3" s="51" t="s">
        <v>33</v>
      </c>
      <c r="B3" s="12"/>
      <c r="C3" s="12"/>
      <c r="D3" s="12"/>
      <c r="E3" s="17"/>
      <c r="F3" s="12"/>
      <c r="G3" s="12"/>
      <c r="H3" s="12"/>
      <c r="I3" s="12"/>
      <c r="J3" s="3"/>
      <c r="K3" s="3"/>
      <c r="L3" s="3"/>
    </row>
    <row r="4" spans="1:12" s="1" customFormat="1" ht="15" customHeight="1">
      <c r="A4" s="2"/>
      <c r="B4" s="3"/>
      <c r="C4" s="3"/>
      <c r="D4" s="3"/>
      <c r="E4" s="10"/>
      <c r="F4" s="3"/>
      <c r="G4" s="3"/>
      <c r="H4" s="3"/>
      <c r="I4" s="3"/>
      <c r="J4" s="3"/>
      <c r="K4" s="3"/>
      <c r="L4" s="3"/>
    </row>
    <row r="5" spans="1:12" s="1" customFormat="1" ht="15" customHeight="1">
      <c r="A5" s="2"/>
      <c r="B5" s="3"/>
      <c r="C5" s="3"/>
      <c r="D5" s="3"/>
      <c r="E5" s="10"/>
      <c r="F5" s="3"/>
      <c r="G5" s="3"/>
      <c r="H5" s="3"/>
      <c r="I5" s="3"/>
      <c r="J5" s="3"/>
      <c r="K5" s="3"/>
      <c r="L5" s="3"/>
    </row>
    <row r="6" spans="1:13" s="1" customFormat="1" ht="18.75" customHeight="1">
      <c r="A6" s="58" t="s">
        <v>37</v>
      </c>
      <c r="B6" s="106"/>
      <c r="C6" s="106"/>
      <c r="D6" s="106"/>
      <c r="E6" s="48"/>
      <c r="F6" s="18"/>
      <c r="G6" s="19"/>
      <c r="H6" s="19"/>
      <c r="I6" s="19"/>
      <c r="J6" s="19"/>
      <c r="K6" s="17"/>
      <c r="L6" s="17"/>
      <c r="M6" s="14"/>
    </row>
    <row r="7" spans="1:13" s="1" customFormat="1" ht="4.5" customHeight="1">
      <c r="A7" s="58"/>
      <c r="B7" s="71"/>
      <c r="C7" s="71"/>
      <c r="D7" s="71"/>
      <c r="E7" s="49"/>
      <c r="F7" s="18"/>
      <c r="G7" s="19"/>
      <c r="H7" s="19"/>
      <c r="I7" s="19"/>
      <c r="J7" s="19"/>
      <c r="K7" s="17"/>
      <c r="L7" s="17"/>
      <c r="M7" s="14"/>
    </row>
    <row r="8" spans="1:13" s="15" customFormat="1" ht="18.75" customHeight="1">
      <c r="A8" s="58" t="s">
        <v>38</v>
      </c>
      <c r="B8" s="106"/>
      <c r="C8" s="106"/>
      <c r="D8" s="106"/>
      <c r="E8" s="48"/>
      <c r="F8" s="18"/>
      <c r="G8" s="19"/>
      <c r="H8" s="19"/>
      <c r="I8" s="19"/>
      <c r="J8" s="19"/>
      <c r="K8" s="17"/>
      <c r="L8" s="17"/>
      <c r="M8" s="14"/>
    </row>
    <row r="9" spans="1:13" s="15" customFormat="1" ht="5.25" customHeight="1">
      <c r="A9" s="58"/>
      <c r="B9" s="71"/>
      <c r="C9" s="71"/>
      <c r="D9" s="71"/>
      <c r="E9" s="49"/>
      <c r="F9" s="18"/>
      <c r="G9" s="19"/>
      <c r="H9" s="19"/>
      <c r="I9" s="19"/>
      <c r="J9" s="19"/>
      <c r="K9" s="17"/>
      <c r="L9" s="17"/>
      <c r="M9" s="14"/>
    </row>
    <row r="10" spans="1:13" s="15" customFormat="1" ht="18.75" customHeight="1">
      <c r="A10" s="58" t="s">
        <v>39</v>
      </c>
      <c r="B10" s="106"/>
      <c r="C10" s="106"/>
      <c r="D10" s="106"/>
      <c r="E10" s="48"/>
      <c r="F10" s="18"/>
      <c r="G10" s="19"/>
      <c r="H10" s="19"/>
      <c r="I10" s="19"/>
      <c r="J10" s="19"/>
      <c r="K10" s="17"/>
      <c r="L10" s="17"/>
      <c r="M10" s="14"/>
    </row>
    <row r="11" spans="1:13" s="15" customFormat="1" ht="15" customHeight="1">
      <c r="A11" s="21"/>
      <c r="B11" s="76"/>
      <c r="C11" s="16"/>
      <c r="D11" s="17"/>
      <c r="E11" s="17"/>
      <c r="F11" s="18"/>
      <c r="G11" s="19"/>
      <c r="H11" s="19"/>
      <c r="I11" s="19"/>
      <c r="J11" s="19"/>
      <c r="K11" s="17"/>
      <c r="L11" s="17"/>
      <c r="M11" s="14"/>
    </row>
    <row r="12" spans="1:12" s="54" customFormat="1" ht="15" customHeight="1">
      <c r="A12" s="70" t="s">
        <v>35</v>
      </c>
      <c r="B12" s="77"/>
      <c r="C12" s="52"/>
      <c r="D12" s="52"/>
      <c r="E12" s="52"/>
      <c r="F12" s="70" t="s">
        <v>40</v>
      </c>
      <c r="G12" s="53"/>
      <c r="H12" s="53"/>
      <c r="I12" s="53"/>
      <c r="J12" s="53"/>
      <c r="K12" s="52"/>
      <c r="L12" s="52"/>
    </row>
    <row r="13" spans="1:13" s="15" customFormat="1" ht="15" customHeight="1">
      <c r="A13" s="20"/>
      <c r="B13" s="76"/>
      <c r="C13" s="16"/>
      <c r="D13" s="17"/>
      <c r="E13" s="17"/>
      <c r="F13" s="18"/>
      <c r="G13" s="19"/>
      <c r="H13" s="19"/>
      <c r="I13" s="19"/>
      <c r="J13" s="19"/>
      <c r="K13" s="17"/>
      <c r="L13" s="17"/>
      <c r="M13" s="14"/>
    </row>
    <row r="14" spans="1:13" s="15" customFormat="1" ht="18.75" customHeight="1">
      <c r="A14" s="123"/>
      <c r="B14" s="106"/>
      <c r="C14" s="106"/>
      <c r="D14" s="106"/>
      <c r="E14" s="48"/>
      <c r="F14" s="120"/>
      <c r="G14" s="120"/>
      <c r="H14" s="19"/>
      <c r="I14" s="19"/>
      <c r="J14" s="19"/>
      <c r="K14" s="17"/>
      <c r="L14" s="17"/>
      <c r="M14" s="14"/>
    </row>
    <row r="15" spans="1:13" s="15" customFormat="1" ht="15" customHeight="1">
      <c r="A15" s="22"/>
      <c r="B15" s="76"/>
      <c r="C15" s="16"/>
      <c r="D15" s="17"/>
      <c r="E15" s="17"/>
      <c r="F15" s="18"/>
      <c r="G15" s="19"/>
      <c r="H15" s="19"/>
      <c r="I15" s="19"/>
      <c r="J15" s="19"/>
      <c r="K15" s="17"/>
      <c r="L15" s="17"/>
      <c r="M15" s="14"/>
    </row>
    <row r="16" spans="1:12" s="54" customFormat="1" ht="15" customHeight="1">
      <c r="A16" s="70" t="s">
        <v>41</v>
      </c>
      <c r="B16" s="77"/>
      <c r="C16" s="52"/>
      <c r="D16" s="52"/>
      <c r="E16" s="52"/>
      <c r="F16" s="52"/>
      <c r="G16" s="53"/>
      <c r="H16" s="53"/>
      <c r="I16" s="53"/>
      <c r="J16" s="53"/>
      <c r="K16" s="52"/>
      <c r="L16" s="52"/>
    </row>
    <row r="17" spans="1:13" s="15" customFormat="1" ht="15" customHeight="1">
      <c r="A17" s="20"/>
      <c r="B17" s="76"/>
      <c r="C17" s="16"/>
      <c r="D17" s="17"/>
      <c r="E17" s="17"/>
      <c r="F17" s="18"/>
      <c r="G17" s="19"/>
      <c r="H17" s="19"/>
      <c r="I17" s="19"/>
      <c r="J17" s="19"/>
      <c r="K17" s="17"/>
      <c r="L17" s="17"/>
      <c r="M17" s="14"/>
    </row>
    <row r="18" spans="1:13" s="15" customFormat="1" ht="18.75" customHeight="1">
      <c r="A18" s="22"/>
      <c r="B18" s="106"/>
      <c r="C18" s="106"/>
      <c r="D18" s="106"/>
      <c r="E18" s="48"/>
      <c r="G18" s="19"/>
      <c r="H18" s="19"/>
      <c r="I18" s="19"/>
      <c r="J18" s="19"/>
      <c r="K18" s="17"/>
      <c r="L18" s="17"/>
      <c r="M18" s="14"/>
    </row>
    <row r="19" spans="1:13" s="15" customFormat="1" ht="15" customHeight="1">
      <c r="A19" s="13"/>
      <c r="B19" s="76"/>
      <c r="C19" s="16"/>
      <c r="D19" s="17"/>
      <c r="E19" s="17"/>
      <c r="F19" s="18"/>
      <c r="G19" s="19"/>
      <c r="H19" s="19"/>
      <c r="I19" s="19"/>
      <c r="J19" s="19"/>
      <c r="K19" s="17"/>
      <c r="L19" s="17"/>
      <c r="M19" s="14"/>
    </row>
    <row r="20" spans="1:13" s="15" customFormat="1" ht="18.75" customHeight="1">
      <c r="A20" s="70" t="s">
        <v>45</v>
      </c>
      <c r="B20" s="94"/>
      <c r="C20" s="67" t="s">
        <v>27</v>
      </c>
      <c r="D20" s="94"/>
      <c r="E20" s="17"/>
      <c r="F20" s="70" t="s">
        <v>36</v>
      </c>
      <c r="G20" s="19"/>
      <c r="H20" s="19"/>
      <c r="I20" s="19"/>
      <c r="J20" s="19"/>
      <c r="K20" s="17"/>
      <c r="L20" s="17"/>
      <c r="M20" s="14"/>
    </row>
    <row r="21" spans="1:13" s="15" customFormat="1" ht="4.5" customHeight="1">
      <c r="A21" s="24"/>
      <c r="B21" s="78"/>
      <c r="C21" s="19"/>
      <c r="D21" s="78"/>
      <c r="E21" s="17"/>
      <c r="F21" s="56"/>
      <c r="G21" s="19"/>
      <c r="H21" s="19"/>
      <c r="I21" s="19"/>
      <c r="J21" s="19"/>
      <c r="K21" s="17"/>
      <c r="L21" s="17"/>
      <c r="M21" s="14"/>
    </row>
    <row r="22" spans="1:13" s="15" customFormat="1" ht="15" customHeight="1">
      <c r="A22" s="24"/>
      <c r="B22" s="78"/>
      <c r="C22" s="19"/>
      <c r="D22" s="78"/>
      <c r="E22" s="17"/>
      <c r="F22" s="102" t="s">
        <v>42</v>
      </c>
      <c r="G22" s="19"/>
      <c r="H22" s="19"/>
      <c r="I22" s="19"/>
      <c r="J22" s="19"/>
      <c r="K22" s="17"/>
      <c r="L22" s="17"/>
      <c r="M22" s="14"/>
    </row>
    <row r="23" spans="1:13" s="1" customFormat="1" ht="26.25" customHeight="1">
      <c r="A23" s="100"/>
      <c r="B23" s="101"/>
      <c r="C23" s="99"/>
      <c r="D23" s="101"/>
      <c r="E23" s="3"/>
      <c r="F23" s="122" t="s">
        <v>44</v>
      </c>
      <c r="G23" s="122"/>
      <c r="H23" s="122"/>
      <c r="I23" s="4"/>
      <c r="J23" s="4"/>
      <c r="K23" s="4"/>
      <c r="L23" s="4"/>
      <c r="M23" s="5"/>
    </row>
    <row r="24" spans="1:13" s="1" customFormat="1" ht="15" customHeight="1" thickBot="1">
      <c r="A24" s="121" t="s">
        <v>43</v>
      </c>
      <c r="B24" s="121"/>
      <c r="C24" s="3"/>
      <c r="D24" s="3"/>
      <c r="E24" s="3"/>
      <c r="F24" s="13"/>
      <c r="G24" s="68"/>
      <c r="H24" s="69"/>
      <c r="I24" s="68" t="s">
        <v>0</v>
      </c>
      <c r="J24" s="69" t="s">
        <v>1</v>
      </c>
      <c r="K24" s="6" t="s">
        <v>1</v>
      </c>
      <c r="L24" s="7" t="s">
        <v>0</v>
      </c>
      <c r="M24" s="5"/>
    </row>
    <row r="25" spans="1:13" s="33" customFormat="1" ht="18" customHeight="1" thickTop="1">
      <c r="A25" s="28"/>
      <c r="B25" s="29"/>
      <c r="C25" s="30"/>
      <c r="D25" s="31"/>
      <c r="E25" s="31"/>
      <c r="F25" s="97"/>
      <c r="G25" s="66"/>
      <c r="H25" s="66"/>
      <c r="I25" s="95">
        <f>IF(B27&gt;0,($H$25*$B$52),0)</f>
        <v>0</v>
      </c>
      <c r="J25" s="73">
        <f>IF(B27&gt;0,($B$27),0)</f>
        <v>0</v>
      </c>
      <c r="K25" s="34">
        <f>$L25/$B$52</f>
        <v>0</v>
      </c>
      <c r="L25" s="35">
        <f>B60</f>
        <v>0</v>
      </c>
      <c r="M25" s="32"/>
    </row>
    <row r="26" spans="1:13" s="44" customFormat="1" ht="2.25" customHeight="1">
      <c r="A26" s="45"/>
      <c r="B26" s="62"/>
      <c r="C26" s="46"/>
      <c r="F26" s="62"/>
      <c r="G26" s="66"/>
      <c r="H26" s="66"/>
      <c r="I26" s="66"/>
      <c r="J26" s="66"/>
      <c r="K26" s="47"/>
      <c r="L26" s="47"/>
      <c r="M26" s="43"/>
    </row>
    <row r="27" spans="1:15" s="33" customFormat="1" ht="18.75" customHeight="1">
      <c r="A27" s="55" t="s">
        <v>2</v>
      </c>
      <c r="B27" s="93"/>
      <c r="C27" s="63" t="s">
        <v>3</v>
      </c>
      <c r="D27" s="31"/>
      <c r="E27" s="31"/>
      <c r="F27" s="97"/>
      <c r="G27" s="66"/>
      <c r="H27" s="66"/>
      <c r="I27" s="95">
        <f>($J$27*$B$52)</f>
        <v>0</v>
      </c>
      <c r="J27" s="73">
        <f>IF(B43&gt;0,($B$43),0)</f>
        <v>0</v>
      </c>
      <c r="K27" s="110"/>
      <c r="L27" s="111"/>
      <c r="M27" s="32"/>
      <c r="N27" s="88"/>
      <c r="O27" s="88"/>
    </row>
    <row r="28" spans="1:13" s="15" customFormat="1" ht="2.25" customHeight="1">
      <c r="A28" s="56"/>
      <c r="B28" s="79"/>
      <c r="C28" s="64"/>
      <c r="D28" s="17"/>
      <c r="E28" s="17"/>
      <c r="F28" s="56"/>
      <c r="G28" s="67"/>
      <c r="H28" s="67"/>
      <c r="I28" s="67"/>
      <c r="J28" s="67"/>
      <c r="K28" s="112"/>
      <c r="L28" s="113"/>
      <c r="M28" s="14"/>
    </row>
    <row r="29" spans="1:13" s="33" customFormat="1" ht="18.75" customHeight="1">
      <c r="A29" s="55" t="s">
        <v>5</v>
      </c>
      <c r="B29" s="93"/>
      <c r="C29" s="63" t="s">
        <v>6</v>
      </c>
      <c r="D29" s="31"/>
      <c r="E29" s="31"/>
      <c r="F29" s="97"/>
      <c r="G29" s="66"/>
      <c r="H29" s="66"/>
      <c r="I29" s="95">
        <f>IF(B41&gt;0,((($B$41*$B$52)-($B$29*($B$54+$B$56)))/$B$31),0)</f>
        <v>0</v>
      </c>
      <c r="J29" s="73">
        <f>IF(I29&lt;&gt;0,($I$29/$B$52),0)</f>
        <v>0</v>
      </c>
      <c r="K29" s="112"/>
      <c r="L29" s="113"/>
      <c r="M29" s="32"/>
    </row>
    <row r="30" spans="1:13" s="15" customFormat="1" ht="2.25" customHeight="1">
      <c r="A30" s="56"/>
      <c r="B30" s="79"/>
      <c r="C30" s="64"/>
      <c r="D30" s="17"/>
      <c r="E30" s="17"/>
      <c r="F30" s="56"/>
      <c r="G30" s="67"/>
      <c r="H30" s="67"/>
      <c r="I30" s="67"/>
      <c r="J30" s="67"/>
      <c r="K30" s="112"/>
      <c r="L30" s="113"/>
      <c r="M30" s="14"/>
    </row>
    <row r="31" spans="1:13" s="33" customFormat="1" ht="18.75" customHeight="1">
      <c r="A31" s="55" t="s">
        <v>8</v>
      </c>
      <c r="B31" s="93"/>
      <c r="C31" s="63" t="s">
        <v>9</v>
      </c>
      <c r="D31" s="31"/>
      <c r="E31" s="31"/>
      <c r="F31" s="97"/>
      <c r="G31" s="66"/>
      <c r="H31" s="66"/>
      <c r="I31" s="95">
        <f>J31*$B$52</f>
        <v>0</v>
      </c>
      <c r="J31" s="73">
        <f>IF(B33&lt;&gt;0,($B$33/((52.179*$B$35)/12)),0)</f>
        <v>0</v>
      </c>
      <c r="K31" s="114"/>
      <c r="L31" s="115"/>
      <c r="M31" s="32"/>
    </row>
    <row r="32" spans="1:13" s="15" customFormat="1" ht="2.25" customHeight="1">
      <c r="A32" s="56"/>
      <c r="B32" s="79"/>
      <c r="C32" s="64"/>
      <c r="D32" s="17"/>
      <c r="E32" s="17"/>
      <c r="F32" s="56"/>
      <c r="G32" s="67"/>
      <c r="H32" s="67"/>
      <c r="I32" s="67"/>
      <c r="J32" s="67"/>
      <c r="K32" s="27"/>
      <c r="L32" s="27"/>
      <c r="M32" s="14"/>
    </row>
    <row r="33" spans="1:13" s="33" customFormat="1" ht="18.75" customHeight="1">
      <c r="A33" s="55" t="s">
        <v>10</v>
      </c>
      <c r="B33" s="93"/>
      <c r="C33" s="63" t="s">
        <v>11</v>
      </c>
      <c r="D33" s="31"/>
      <c r="E33" s="31"/>
      <c r="F33" s="97"/>
      <c r="G33" s="66"/>
      <c r="H33" s="66"/>
      <c r="I33" s="95">
        <f>$J$33*$B$52</f>
        <v>0</v>
      </c>
      <c r="J33" s="73">
        <f>SUM($J$25:$J$31)*($B$37/(260-$B$37))</f>
        <v>0</v>
      </c>
      <c r="K33" s="34">
        <f>$L33/$B$52</f>
        <v>0</v>
      </c>
      <c r="L33" s="35">
        <f>SUM(L$25:L$31)*(B62/(260-B62))</f>
        <v>0</v>
      </c>
      <c r="M33" s="32"/>
    </row>
    <row r="34" spans="1:13" s="15" customFormat="1" ht="2.25" customHeight="1">
      <c r="A34" s="56"/>
      <c r="B34" s="79"/>
      <c r="C34" s="64"/>
      <c r="D34" s="17"/>
      <c r="E34" s="17"/>
      <c r="F34" s="56"/>
      <c r="G34" s="67"/>
      <c r="H34" s="67"/>
      <c r="I34" s="67"/>
      <c r="J34" s="67"/>
      <c r="K34" s="19"/>
      <c r="L34" s="19"/>
      <c r="M34" s="14"/>
    </row>
    <row r="35" spans="1:13" s="33" customFormat="1" ht="18.75" customHeight="1">
      <c r="A35" s="55" t="s">
        <v>12</v>
      </c>
      <c r="B35" s="93"/>
      <c r="C35" s="63" t="s">
        <v>13</v>
      </c>
      <c r="D35" s="31"/>
      <c r="E35" s="31"/>
      <c r="F35" s="97"/>
      <c r="G35" s="66"/>
      <c r="H35" s="66"/>
      <c r="I35" s="95">
        <f>$J$35*$B$52</f>
        <v>0</v>
      </c>
      <c r="J35" s="73">
        <f>SUM($J$25:$J$31)*($B$39/(260-$B$39))</f>
        <v>0</v>
      </c>
      <c r="K35" s="34">
        <f>$L35/$B$52</f>
        <v>0</v>
      </c>
      <c r="L35" s="35">
        <f>SUM(L$25:L$31)*(B64/(260-B64))</f>
        <v>0</v>
      </c>
      <c r="M35" s="32"/>
    </row>
    <row r="36" spans="1:13" s="15" customFormat="1" ht="2.25" customHeight="1">
      <c r="A36" s="56"/>
      <c r="B36" s="79"/>
      <c r="C36" s="64"/>
      <c r="D36" s="17"/>
      <c r="E36" s="17"/>
      <c r="F36" s="56"/>
      <c r="G36" s="67"/>
      <c r="H36" s="67"/>
      <c r="I36" s="67"/>
      <c r="J36" s="67"/>
      <c r="K36" s="19"/>
      <c r="L36" s="19"/>
      <c r="M36" s="14"/>
    </row>
    <row r="37" spans="1:13" s="33" customFormat="1" ht="18.75" customHeight="1">
      <c r="A37" s="55" t="s">
        <v>14</v>
      </c>
      <c r="B37" s="93"/>
      <c r="C37" s="63" t="s">
        <v>6</v>
      </c>
      <c r="D37" s="31"/>
      <c r="E37" s="31"/>
      <c r="F37" s="97"/>
      <c r="G37" s="66"/>
      <c r="H37" s="66"/>
      <c r="I37" s="95">
        <f>$J$37*$B$52</f>
        <v>0</v>
      </c>
      <c r="J37" s="73">
        <f>SUM($J$25:$J$35)*$B$45/100*1/12</f>
        <v>0</v>
      </c>
      <c r="K37" s="34">
        <f>$L37/$B$52</f>
        <v>0</v>
      </c>
      <c r="L37" s="35">
        <f>SUM(L25:L35)*(B66/100)*(1/12)</f>
        <v>0</v>
      </c>
      <c r="M37" s="32"/>
    </row>
    <row r="38" spans="1:13" s="15" customFormat="1" ht="2.25" customHeight="1">
      <c r="A38" s="56"/>
      <c r="B38" s="79"/>
      <c r="C38" s="64"/>
      <c r="D38" s="17"/>
      <c r="E38" s="17"/>
      <c r="F38" s="56"/>
      <c r="G38" s="67"/>
      <c r="H38" s="67"/>
      <c r="I38" s="67"/>
      <c r="J38" s="67"/>
      <c r="K38" s="19"/>
      <c r="L38" s="19"/>
      <c r="M38" s="14"/>
    </row>
    <row r="39" spans="1:13" s="33" customFormat="1" ht="18.75" customHeight="1">
      <c r="A39" s="55" t="s">
        <v>16</v>
      </c>
      <c r="B39" s="93"/>
      <c r="C39" s="63" t="s">
        <v>6</v>
      </c>
      <c r="D39" s="31"/>
      <c r="E39" s="31"/>
      <c r="F39" s="97"/>
      <c r="G39" s="66"/>
      <c r="H39" s="66"/>
      <c r="I39" s="95">
        <f>$J$39*$B$52</f>
        <v>0</v>
      </c>
      <c r="J39" s="73">
        <f>SUM($J$25:$J$35)*($B$47/100)*(1/12)</f>
        <v>0</v>
      </c>
      <c r="K39" s="34">
        <f>$L39/$B$52</f>
        <v>0</v>
      </c>
      <c r="L39" s="35">
        <f>SUM(L25:L35)*(B68/100)*(1/12)</f>
        <v>0</v>
      </c>
      <c r="M39" s="32"/>
    </row>
    <row r="40" spans="1:13" s="15" customFormat="1" ht="2.25" customHeight="1">
      <c r="A40" s="56"/>
      <c r="B40" s="79"/>
      <c r="C40" s="64"/>
      <c r="D40" s="17"/>
      <c r="E40" s="17"/>
      <c r="F40" s="56"/>
      <c r="G40" s="67"/>
      <c r="H40" s="67"/>
      <c r="I40" s="67"/>
      <c r="J40" s="67"/>
      <c r="K40" s="19"/>
      <c r="L40" s="19"/>
      <c r="M40" s="14"/>
    </row>
    <row r="41" spans="1:13" s="33" customFormat="1" ht="18.75" customHeight="1">
      <c r="A41" s="55" t="s">
        <v>7</v>
      </c>
      <c r="B41" s="93"/>
      <c r="C41" s="63" t="s">
        <v>1</v>
      </c>
      <c r="D41" s="31"/>
      <c r="E41" s="31"/>
      <c r="F41" s="97"/>
      <c r="G41" s="66"/>
      <c r="H41" s="66"/>
      <c r="I41" s="95">
        <f>$J41*$B$52</f>
        <v>0</v>
      </c>
      <c r="J41" s="73">
        <f>SUM($J$25:$J$35)*($B$49/100)*(1/12)</f>
        <v>0</v>
      </c>
      <c r="K41" s="36"/>
      <c r="L41" s="37"/>
      <c r="M41" s="32"/>
    </row>
    <row r="42" spans="1:13" s="15" customFormat="1" ht="2.25" customHeight="1">
      <c r="A42" s="56"/>
      <c r="B42" s="79"/>
      <c r="C42" s="64"/>
      <c r="D42" s="17"/>
      <c r="E42" s="17"/>
      <c r="F42" s="56"/>
      <c r="G42" s="67"/>
      <c r="H42" s="67"/>
      <c r="I42" s="67"/>
      <c r="J42" s="67"/>
      <c r="K42" s="19"/>
      <c r="L42" s="19"/>
      <c r="M42" s="14"/>
    </row>
    <row r="43" spans="1:13" s="33" customFormat="1" ht="18.75" customHeight="1">
      <c r="A43" s="55" t="s">
        <v>4</v>
      </c>
      <c r="B43" s="93"/>
      <c r="C43" s="63" t="s">
        <v>3</v>
      </c>
      <c r="D43" s="31"/>
      <c r="E43" s="31"/>
      <c r="F43" s="97"/>
      <c r="G43" s="98"/>
      <c r="H43" s="98"/>
      <c r="I43" s="96">
        <f>SUM($G$25:$G$41)</f>
        <v>0</v>
      </c>
      <c r="J43" s="74">
        <f>SUM($H$25:$H$41)</f>
        <v>0</v>
      </c>
      <c r="K43" s="38">
        <f>SUM(K$25:K$41)</f>
        <v>0</v>
      </c>
      <c r="L43" s="39">
        <f>SUM(L$25:L$41)</f>
        <v>0</v>
      </c>
      <c r="M43" s="32"/>
    </row>
    <row r="44" spans="1:13" s="15" customFormat="1" ht="2.25" customHeight="1">
      <c r="A44" s="56"/>
      <c r="B44" s="79"/>
      <c r="C44" s="64"/>
      <c r="D44" s="17"/>
      <c r="E44" s="17"/>
      <c r="F44" s="18"/>
      <c r="G44" s="23"/>
      <c r="H44" s="23"/>
      <c r="I44" s="23"/>
      <c r="J44" s="23"/>
      <c r="K44" s="23"/>
      <c r="L44" s="23"/>
      <c r="M44" s="14"/>
    </row>
    <row r="45" spans="1:13" s="33" customFormat="1" ht="18.75" customHeight="1">
      <c r="A45" s="55" t="s">
        <v>15</v>
      </c>
      <c r="B45" s="93"/>
      <c r="C45" s="63" t="s">
        <v>19</v>
      </c>
      <c r="D45" s="31"/>
      <c r="E45" s="31"/>
      <c r="F45" s="116"/>
      <c r="G45" s="116"/>
      <c r="H45" s="116"/>
      <c r="I45" s="29"/>
      <c r="J45" s="29"/>
      <c r="K45" s="29"/>
      <c r="L45" s="29"/>
      <c r="M45" s="32"/>
    </row>
    <row r="46" spans="1:13" s="15" customFormat="1" ht="2.25" customHeight="1">
      <c r="A46" s="56"/>
      <c r="B46" s="79"/>
      <c r="C46" s="64"/>
      <c r="D46" s="17"/>
      <c r="E46" s="17"/>
      <c r="F46" s="18"/>
      <c r="G46" s="18"/>
      <c r="H46" s="18"/>
      <c r="I46" s="18"/>
      <c r="J46" s="18"/>
      <c r="K46" s="18"/>
      <c r="L46" s="18"/>
      <c r="M46" s="14"/>
    </row>
    <row r="47" spans="1:13" s="33" customFormat="1" ht="18.75" customHeight="1">
      <c r="A47" s="55" t="s">
        <v>17</v>
      </c>
      <c r="B47" s="93"/>
      <c r="C47" s="63" t="s">
        <v>19</v>
      </c>
      <c r="D47" s="31"/>
      <c r="E47" s="31"/>
      <c r="F47" s="29"/>
      <c r="G47" s="29"/>
      <c r="H47" s="29"/>
      <c r="I47" s="29"/>
      <c r="J47" s="29"/>
      <c r="K47" s="29"/>
      <c r="L47" s="29"/>
      <c r="M47" s="32"/>
    </row>
    <row r="48" spans="1:13" s="15" customFormat="1" ht="2.25" customHeight="1">
      <c r="A48" s="56"/>
      <c r="B48" s="79"/>
      <c r="C48" s="64"/>
      <c r="D48" s="17"/>
      <c r="E48" s="17"/>
      <c r="F48" s="18"/>
      <c r="G48" s="18"/>
      <c r="H48" s="18"/>
      <c r="I48" s="18"/>
      <c r="J48" s="18"/>
      <c r="K48" s="18"/>
      <c r="L48" s="18"/>
      <c r="M48" s="14"/>
    </row>
    <row r="49" spans="1:13" s="33" customFormat="1" ht="18.75" customHeight="1">
      <c r="A49" s="55" t="s">
        <v>18</v>
      </c>
      <c r="B49" s="93"/>
      <c r="C49" s="63" t="s">
        <v>19</v>
      </c>
      <c r="D49" s="31"/>
      <c r="E49" s="31"/>
      <c r="F49" s="29"/>
      <c r="G49" s="29"/>
      <c r="H49" s="29"/>
      <c r="I49" s="29"/>
      <c r="J49" s="29"/>
      <c r="K49" s="29"/>
      <c r="L49" s="29"/>
      <c r="M49" s="32"/>
    </row>
    <row r="50" spans="1:13" s="15" customFormat="1" ht="2.25" customHeight="1">
      <c r="A50" s="56"/>
      <c r="B50" s="59"/>
      <c r="C50" s="64"/>
      <c r="D50" s="17"/>
      <c r="E50" s="17"/>
      <c r="F50" s="18"/>
      <c r="G50" s="18"/>
      <c r="H50" s="18"/>
      <c r="I50" s="18"/>
      <c r="J50" s="18"/>
      <c r="K50" s="18"/>
      <c r="L50" s="18"/>
      <c r="M50" s="14"/>
    </row>
    <row r="51" spans="1:13" s="1" customFormat="1" ht="15" customHeight="1">
      <c r="A51" s="57"/>
      <c r="B51" s="80"/>
      <c r="C51" s="65"/>
      <c r="D51" s="3"/>
      <c r="E51" s="3"/>
      <c r="F51" s="4"/>
      <c r="K51" s="9" t="s">
        <v>0</v>
      </c>
      <c r="L51" s="9" t="s">
        <v>1</v>
      </c>
      <c r="M51" s="5"/>
    </row>
    <row r="52" spans="1:13" s="33" customFormat="1" ht="15" customHeight="1">
      <c r="A52" s="55" t="s">
        <v>34</v>
      </c>
      <c r="B52" s="81">
        <v>1.214629</v>
      </c>
      <c r="C52" s="63" t="s">
        <v>20</v>
      </c>
      <c r="D52" s="31"/>
      <c r="E52" s="31"/>
      <c r="J52" s="40" t="s">
        <v>21</v>
      </c>
      <c r="K52" s="41">
        <f>G43-L43</f>
        <v>0</v>
      </c>
      <c r="L52" s="42">
        <f>H43-K43</f>
        <v>0</v>
      </c>
      <c r="M52" s="32"/>
    </row>
    <row r="53" spans="1:13" s="15" customFormat="1" ht="2.25" customHeight="1">
      <c r="A53" s="56"/>
      <c r="B53" s="59"/>
      <c r="C53" s="64"/>
      <c r="D53" s="17"/>
      <c r="E53" s="17"/>
      <c r="J53" s="24"/>
      <c r="K53" s="25"/>
      <c r="L53" s="26"/>
      <c r="M53" s="14"/>
    </row>
    <row r="54" spans="1:13" s="33" customFormat="1" ht="18.75" customHeight="1">
      <c r="A54" s="55" t="s">
        <v>22</v>
      </c>
      <c r="B54" s="93"/>
      <c r="C54" s="63" t="s">
        <v>0</v>
      </c>
      <c r="D54" s="31"/>
      <c r="E54" s="31"/>
      <c r="F54" s="29"/>
      <c r="G54" s="29"/>
      <c r="H54" s="29"/>
      <c r="I54" s="29"/>
      <c r="J54" s="29"/>
      <c r="K54" s="29"/>
      <c r="L54" s="29"/>
      <c r="M54" s="32"/>
    </row>
    <row r="55" spans="1:13" s="15" customFormat="1" ht="2.25" customHeight="1">
      <c r="A55" s="56"/>
      <c r="B55" s="59"/>
      <c r="C55" s="64"/>
      <c r="D55" s="17"/>
      <c r="E55" s="17"/>
      <c r="F55" s="18"/>
      <c r="G55" s="27"/>
      <c r="H55" s="27"/>
      <c r="I55" s="27"/>
      <c r="J55" s="27"/>
      <c r="K55" s="18"/>
      <c r="L55" s="18"/>
      <c r="M55" s="14"/>
    </row>
    <row r="56" spans="1:13" s="33" customFormat="1" ht="18.75" customHeight="1">
      <c r="A56" s="55" t="s">
        <v>23</v>
      </c>
      <c r="B56" s="93"/>
      <c r="C56" s="63" t="s">
        <v>0</v>
      </c>
      <c r="D56" s="31"/>
      <c r="E56" s="31"/>
      <c r="F56" s="29"/>
      <c r="G56" s="29"/>
      <c r="H56" s="29"/>
      <c r="I56" s="29"/>
      <c r="J56" s="29"/>
      <c r="K56" s="29"/>
      <c r="L56" s="29"/>
      <c r="M56" s="32"/>
    </row>
    <row r="57" spans="1:13" s="1" customFormat="1" ht="15" customHeight="1">
      <c r="A57" s="57"/>
      <c r="B57" s="80"/>
      <c r="C57" s="65"/>
      <c r="D57" s="3"/>
      <c r="E57" s="3"/>
      <c r="F57" s="4"/>
      <c r="G57" s="4"/>
      <c r="H57" s="4"/>
      <c r="I57" s="4"/>
      <c r="J57" s="4"/>
      <c r="K57" s="4"/>
      <c r="L57" s="4"/>
      <c r="M57" s="5"/>
    </row>
    <row r="58" spans="1:12" s="1" customFormat="1" ht="15" customHeight="1" hidden="1">
      <c r="A58" s="58" t="s">
        <v>24</v>
      </c>
      <c r="B58" s="80"/>
      <c r="C58" s="65"/>
      <c r="D58" s="3"/>
      <c r="E58" s="3"/>
      <c r="F58" s="3"/>
      <c r="G58" s="3"/>
      <c r="H58" s="3"/>
      <c r="I58" s="3"/>
      <c r="J58" s="3"/>
      <c r="K58" s="3"/>
      <c r="L58" s="3"/>
    </row>
    <row r="59" spans="1:12" s="1" customFormat="1" ht="15" customHeight="1" hidden="1">
      <c r="A59" s="57"/>
      <c r="B59" s="80"/>
      <c r="C59" s="65"/>
      <c r="D59" s="3"/>
      <c r="E59" s="3"/>
      <c r="F59" s="3"/>
      <c r="G59" s="3"/>
      <c r="H59" s="3"/>
      <c r="I59" s="3"/>
      <c r="J59" s="3"/>
      <c r="K59" s="3"/>
      <c r="L59" s="3"/>
    </row>
    <row r="60" spans="1:12" s="33" customFormat="1" ht="15" customHeight="1" hidden="1">
      <c r="A60" s="55" t="s">
        <v>25</v>
      </c>
      <c r="B60" s="82">
        <v>0</v>
      </c>
      <c r="C60" s="63" t="s">
        <v>0</v>
      </c>
      <c r="D60" s="31"/>
      <c r="E60" s="31"/>
      <c r="F60" s="31"/>
      <c r="G60" s="31"/>
      <c r="H60" s="31"/>
      <c r="I60" s="31"/>
      <c r="J60" s="31"/>
      <c r="K60" s="31"/>
      <c r="L60" s="31"/>
    </row>
    <row r="61" spans="1:12" s="15" customFormat="1" ht="2.25" customHeight="1" hidden="1">
      <c r="A61" s="56"/>
      <c r="B61" s="79"/>
      <c r="C61" s="64"/>
      <c r="D61" s="17"/>
      <c r="E61" s="17"/>
      <c r="F61" s="17"/>
      <c r="G61" s="17"/>
      <c r="H61" s="17"/>
      <c r="I61" s="17"/>
      <c r="J61" s="17"/>
      <c r="K61" s="17"/>
      <c r="L61" s="17"/>
    </row>
    <row r="62" spans="1:12" s="33" customFormat="1" ht="15" customHeight="1" hidden="1">
      <c r="A62" s="55" t="s">
        <v>14</v>
      </c>
      <c r="B62" s="82">
        <v>0</v>
      </c>
      <c r="C62" s="63" t="s">
        <v>6</v>
      </c>
      <c r="D62" s="31"/>
      <c r="E62" s="31"/>
      <c r="F62" s="31"/>
      <c r="G62" s="31"/>
      <c r="H62" s="31"/>
      <c r="I62" s="31"/>
      <c r="J62" s="31"/>
      <c r="K62" s="31"/>
      <c r="L62" s="31"/>
    </row>
    <row r="63" spans="1:12" s="15" customFormat="1" ht="2.25" customHeight="1" hidden="1">
      <c r="A63" s="56"/>
      <c r="B63" s="79"/>
      <c r="C63" s="64"/>
      <c r="D63" s="17"/>
      <c r="E63" s="17"/>
      <c r="F63" s="17"/>
      <c r="G63" s="17"/>
      <c r="H63" s="17"/>
      <c r="I63" s="17"/>
      <c r="J63" s="17"/>
      <c r="K63" s="17"/>
      <c r="L63" s="17"/>
    </row>
    <row r="64" spans="1:12" s="33" customFormat="1" ht="15" customHeight="1" hidden="1">
      <c r="A64" s="55" t="s">
        <v>16</v>
      </c>
      <c r="B64" s="82">
        <v>0</v>
      </c>
      <c r="C64" s="63" t="s">
        <v>6</v>
      </c>
      <c r="D64" s="31"/>
      <c r="E64" s="31"/>
      <c r="F64" s="31"/>
      <c r="G64" s="31"/>
      <c r="H64" s="31"/>
      <c r="I64" s="31"/>
      <c r="J64" s="31"/>
      <c r="K64" s="31"/>
      <c r="L64" s="31"/>
    </row>
    <row r="65" spans="1:12" s="15" customFormat="1" ht="2.25" customHeight="1" hidden="1">
      <c r="A65" s="56"/>
      <c r="B65" s="79"/>
      <c r="C65" s="64"/>
      <c r="D65" s="17"/>
      <c r="E65" s="17"/>
      <c r="F65" s="17"/>
      <c r="G65" s="17"/>
      <c r="H65" s="17"/>
      <c r="I65" s="17"/>
      <c r="J65" s="17"/>
      <c r="K65" s="17"/>
      <c r="L65" s="17"/>
    </row>
    <row r="66" spans="1:12" s="33" customFormat="1" ht="15" customHeight="1" hidden="1">
      <c r="A66" s="55" t="s">
        <v>15</v>
      </c>
      <c r="B66" s="82">
        <v>0</v>
      </c>
      <c r="C66" s="63" t="s">
        <v>19</v>
      </c>
      <c r="D66" s="31"/>
      <c r="E66" s="31"/>
      <c r="F66" s="31"/>
      <c r="G66" s="31"/>
      <c r="H66" s="31"/>
      <c r="I66" s="31"/>
      <c r="J66" s="31"/>
      <c r="K66" s="31"/>
      <c r="L66" s="31"/>
    </row>
    <row r="67" spans="1:12" s="15" customFormat="1" ht="2.25" customHeight="1" hidden="1">
      <c r="A67" s="56"/>
      <c r="B67" s="79"/>
      <c r="C67" s="64"/>
      <c r="D67" s="17"/>
      <c r="E67" s="17"/>
      <c r="F67" s="17"/>
      <c r="G67" s="17"/>
      <c r="H67" s="17"/>
      <c r="I67" s="17"/>
      <c r="J67" s="17"/>
      <c r="K67" s="17"/>
      <c r="L67" s="17"/>
    </row>
    <row r="68" spans="1:12" s="33" customFormat="1" ht="14.25" customHeight="1" hidden="1">
      <c r="A68" s="55" t="s">
        <v>17</v>
      </c>
      <c r="B68" s="82">
        <v>0</v>
      </c>
      <c r="C68" s="63" t="s">
        <v>19</v>
      </c>
      <c r="D68" s="31"/>
      <c r="E68" s="31"/>
      <c r="F68" s="31"/>
      <c r="G68" s="31"/>
      <c r="H68" s="31"/>
      <c r="I68" s="31"/>
      <c r="J68" s="31"/>
      <c r="K68" s="31"/>
      <c r="L68" s="31"/>
    </row>
    <row r="69" spans="1:16" s="10" customFormat="1" ht="16.5">
      <c r="A69" s="57"/>
      <c r="B69" s="4"/>
      <c r="C69" s="8"/>
      <c r="D69" s="3"/>
      <c r="E69" s="3"/>
      <c r="F69" s="3"/>
      <c r="G69" s="3"/>
      <c r="H69" s="3"/>
      <c r="I69" s="3"/>
      <c r="J69" s="3"/>
      <c r="K69" s="3"/>
      <c r="L69" s="3"/>
      <c r="M69" s="1"/>
      <c r="N69" s="1"/>
      <c r="O69" s="1"/>
      <c r="P69" s="1"/>
    </row>
    <row r="70" spans="1:13" s="15" customFormat="1" ht="9" customHeight="1">
      <c r="A70" s="59"/>
      <c r="B70" s="78"/>
      <c r="C70" s="19"/>
      <c r="D70" s="78"/>
      <c r="E70" s="17"/>
      <c r="F70" s="18"/>
      <c r="G70" s="19"/>
      <c r="H70" s="19"/>
      <c r="I70" s="19"/>
      <c r="J70" s="19"/>
      <c r="K70" s="17"/>
      <c r="L70" s="17"/>
      <c r="M70" s="14"/>
    </row>
    <row r="71" spans="1:13" s="15" customFormat="1" ht="4.5" customHeight="1">
      <c r="A71" s="60"/>
      <c r="B71" s="78"/>
      <c r="C71" s="19"/>
      <c r="D71" s="78"/>
      <c r="E71" s="17"/>
      <c r="F71" s="18"/>
      <c r="G71" s="19"/>
      <c r="H71" s="19"/>
      <c r="I71" s="19"/>
      <c r="J71" s="19"/>
      <c r="K71" s="17"/>
      <c r="L71" s="17"/>
      <c r="M71" s="14"/>
    </row>
    <row r="72" spans="1:13" s="15" customFormat="1" ht="15" customHeight="1">
      <c r="A72" s="61" t="s">
        <v>30</v>
      </c>
      <c r="B72" s="78"/>
      <c r="C72" s="19"/>
      <c r="D72" s="78"/>
      <c r="E72" s="17"/>
      <c r="F72" s="18"/>
      <c r="G72" s="19"/>
      <c r="H72" s="19"/>
      <c r="I72" s="19"/>
      <c r="J72" s="19"/>
      <c r="K72" s="17"/>
      <c r="L72" s="17"/>
      <c r="M72" s="14"/>
    </row>
    <row r="73" spans="1:13" s="15" customFormat="1" ht="4.5" customHeight="1">
      <c r="A73" s="24"/>
      <c r="B73" s="78"/>
      <c r="C73" s="19"/>
      <c r="D73" s="78"/>
      <c r="E73" s="17"/>
      <c r="F73" s="18"/>
      <c r="G73" s="19"/>
      <c r="H73" s="19"/>
      <c r="I73" s="19"/>
      <c r="J73" s="19"/>
      <c r="K73" s="17"/>
      <c r="L73" s="17"/>
      <c r="M73" s="14"/>
    </row>
    <row r="74" spans="1:13" s="15" customFormat="1" ht="24.75" customHeight="1">
      <c r="A74" s="108"/>
      <c r="B74" s="108"/>
      <c r="C74" s="108"/>
      <c r="D74" s="108"/>
      <c r="E74" s="108"/>
      <c r="F74" s="108"/>
      <c r="G74" s="108"/>
      <c r="H74" s="108"/>
      <c r="I74" s="89"/>
      <c r="J74" s="19"/>
      <c r="K74" s="17"/>
      <c r="L74" s="17"/>
      <c r="M74" s="14"/>
    </row>
    <row r="75" spans="1:13" s="15" customFormat="1" ht="2.25" customHeight="1">
      <c r="A75" s="24"/>
      <c r="B75" s="78"/>
      <c r="C75" s="19"/>
      <c r="D75" s="78"/>
      <c r="E75" s="17"/>
      <c r="F75" s="18"/>
      <c r="G75" s="19"/>
      <c r="H75" s="19"/>
      <c r="I75" s="19"/>
      <c r="J75" s="19"/>
      <c r="K75" s="17"/>
      <c r="L75" s="17"/>
      <c r="M75" s="14"/>
    </row>
    <row r="76" spans="1:13" s="15" customFormat="1" ht="24.75" customHeight="1">
      <c r="A76" s="119"/>
      <c r="B76" s="119"/>
      <c r="C76" s="119"/>
      <c r="D76" s="119"/>
      <c r="E76" s="119"/>
      <c r="F76" s="119"/>
      <c r="G76" s="119"/>
      <c r="H76" s="119"/>
      <c r="I76" s="90"/>
      <c r="J76" s="19"/>
      <c r="K76" s="17"/>
      <c r="L76" s="17"/>
      <c r="M76" s="14"/>
    </row>
    <row r="77" spans="1:13" s="15" customFormat="1" ht="2.25" customHeight="1">
      <c r="A77" s="24"/>
      <c r="B77" s="78"/>
      <c r="C77" s="19"/>
      <c r="D77" s="78"/>
      <c r="E77" s="17"/>
      <c r="F77" s="18"/>
      <c r="G77" s="19"/>
      <c r="H77" s="19"/>
      <c r="I77" s="19"/>
      <c r="J77" s="19"/>
      <c r="K77" s="17"/>
      <c r="L77" s="17"/>
      <c r="M77" s="14"/>
    </row>
    <row r="78" spans="1:13" s="15" customFormat="1" ht="24.75" customHeight="1">
      <c r="A78" s="108"/>
      <c r="B78" s="108"/>
      <c r="C78" s="108"/>
      <c r="D78" s="108"/>
      <c r="E78" s="108"/>
      <c r="F78" s="108"/>
      <c r="G78" s="108"/>
      <c r="H78" s="108"/>
      <c r="I78" s="89"/>
      <c r="J78" s="19"/>
      <c r="K78" s="17"/>
      <c r="L78" s="17"/>
      <c r="M78" s="14"/>
    </row>
    <row r="79" spans="1:13" s="15" customFormat="1" ht="2.25" customHeight="1">
      <c r="A79" s="24"/>
      <c r="B79" s="78"/>
      <c r="C79" s="19"/>
      <c r="D79" s="78"/>
      <c r="E79" s="17"/>
      <c r="F79" s="18"/>
      <c r="G79" s="19"/>
      <c r="H79" s="19"/>
      <c r="I79" s="19"/>
      <c r="J79" s="19"/>
      <c r="K79" s="17"/>
      <c r="L79" s="17"/>
      <c r="M79" s="14"/>
    </row>
    <row r="80" spans="1:13" s="15" customFormat="1" ht="24.75" customHeight="1">
      <c r="A80" s="108"/>
      <c r="B80" s="108"/>
      <c r="C80" s="108"/>
      <c r="D80" s="108"/>
      <c r="E80" s="108"/>
      <c r="F80" s="108"/>
      <c r="G80" s="108"/>
      <c r="H80" s="108"/>
      <c r="I80" s="89"/>
      <c r="J80" s="19"/>
      <c r="K80" s="17"/>
      <c r="L80" s="17"/>
      <c r="M80" s="14"/>
    </row>
    <row r="81" spans="1:13" s="15" customFormat="1" ht="2.25" customHeight="1">
      <c r="A81" s="24"/>
      <c r="B81" s="78"/>
      <c r="C81" s="19"/>
      <c r="D81" s="78"/>
      <c r="E81" s="17"/>
      <c r="F81" s="18"/>
      <c r="G81" s="19"/>
      <c r="H81" s="19"/>
      <c r="I81" s="19"/>
      <c r="J81" s="19"/>
      <c r="K81" s="17"/>
      <c r="L81" s="17"/>
      <c r="M81" s="14"/>
    </row>
    <row r="82" spans="1:13" s="15" customFormat="1" ht="24.75" customHeight="1">
      <c r="A82" s="108"/>
      <c r="B82" s="108"/>
      <c r="C82" s="108"/>
      <c r="D82" s="108"/>
      <c r="E82" s="108"/>
      <c r="F82" s="108"/>
      <c r="G82" s="108"/>
      <c r="H82" s="108"/>
      <c r="I82" s="89"/>
      <c r="J82" s="19"/>
      <c r="K82" s="17"/>
      <c r="L82" s="17"/>
      <c r="M82" s="14"/>
    </row>
    <row r="83" spans="1:16" s="10" customFormat="1" ht="33" customHeight="1">
      <c r="A83" s="109" t="s">
        <v>31</v>
      </c>
      <c r="B83" s="109"/>
      <c r="C83" s="109"/>
      <c r="D83" s="3"/>
      <c r="E83" s="117" t="s">
        <v>32</v>
      </c>
      <c r="F83" s="117"/>
      <c r="G83" s="117"/>
      <c r="H83" s="117"/>
      <c r="I83" s="87"/>
      <c r="J83" s="3"/>
      <c r="K83" s="3"/>
      <c r="L83" s="3"/>
      <c r="M83" s="1"/>
      <c r="N83" s="1"/>
      <c r="O83" s="1"/>
      <c r="P83" s="1"/>
    </row>
    <row r="84" spans="1:16" s="10" customFormat="1" ht="53.25" customHeight="1">
      <c r="A84" s="107"/>
      <c r="B84" s="107"/>
      <c r="C84" s="107"/>
      <c r="D84" s="3"/>
      <c r="E84" s="118"/>
      <c r="F84" s="118"/>
      <c r="G84" s="118"/>
      <c r="H84" s="118"/>
      <c r="I84" s="91"/>
      <c r="J84" s="3"/>
      <c r="K84" s="3"/>
      <c r="L84" s="3"/>
      <c r="M84" s="1"/>
      <c r="N84" s="1"/>
      <c r="O84" s="1"/>
      <c r="P84" s="1"/>
    </row>
    <row r="85" spans="1:16" s="10" customFormat="1" ht="26.25" customHeight="1">
      <c r="A85" s="103"/>
      <c r="B85" s="103"/>
      <c r="C85" s="103"/>
      <c r="D85" s="31"/>
      <c r="E85" s="104"/>
      <c r="F85" s="104"/>
      <c r="G85" s="104"/>
      <c r="H85" s="104"/>
      <c r="I85" s="85"/>
      <c r="J85" s="3"/>
      <c r="K85" s="3"/>
      <c r="L85" s="3"/>
      <c r="M85" s="1"/>
      <c r="N85" s="1"/>
      <c r="O85" s="1"/>
      <c r="P85" s="1"/>
    </row>
    <row r="86" spans="1:16" s="10" customFormat="1" ht="16.5">
      <c r="A86" s="72" t="s">
        <v>28</v>
      </c>
      <c r="B86" s="57"/>
      <c r="C86" s="57"/>
      <c r="D86" s="3"/>
      <c r="E86" s="3"/>
      <c r="F86" s="3"/>
      <c r="G86" s="3"/>
      <c r="H86" s="3"/>
      <c r="I86" s="3"/>
      <c r="J86" s="3"/>
      <c r="K86" s="3"/>
      <c r="L86" s="3"/>
      <c r="M86" s="1"/>
      <c r="N86" s="1"/>
      <c r="O86" s="1"/>
      <c r="P86" s="1"/>
    </row>
    <row r="87" spans="1:16" s="10" customFormat="1" ht="16.5">
      <c r="A87" s="57"/>
      <c r="B87" s="57"/>
      <c r="C87" s="8"/>
      <c r="D87" s="3"/>
      <c r="E87" s="3"/>
      <c r="F87" s="3"/>
      <c r="G87" s="3"/>
      <c r="H87" s="3"/>
      <c r="I87" s="3"/>
      <c r="J87" s="3"/>
      <c r="K87" s="3"/>
      <c r="L87" s="3"/>
      <c r="M87" s="1"/>
      <c r="N87" s="1"/>
      <c r="O87" s="1"/>
      <c r="P87" s="1"/>
    </row>
    <row r="88" spans="1:16" s="10" customFormat="1" ht="16.5">
      <c r="A88" s="57"/>
      <c r="B88" s="57"/>
      <c r="C88" s="8"/>
      <c r="D88" s="3"/>
      <c r="E88" s="3"/>
      <c r="F88" s="3"/>
      <c r="G88" s="3"/>
      <c r="H88" s="3"/>
      <c r="I88" s="3"/>
      <c r="J88" s="3"/>
      <c r="K88" s="3"/>
      <c r="L88" s="3"/>
      <c r="M88" s="1"/>
      <c r="N88" s="1"/>
      <c r="O88" s="1"/>
      <c r="P88" s="1"/>
    </row>
    <row r="89" spans="1:13" s="15" customFormat="1" ht="2.25" customHeight="1">
      <c r="A89" s="60"/>
      <c r="B89" s="83"/>
      <c r="C89" s="19"/>
      <c r="D89" s="78"/>
      <c r="E89" s="17"/>
      <c r="F89" s="18"/>
      <c r="G89" s="19"/>
      <c r="H89" s="19"/>
      <c r="I89" s="19"/>
      <c r="J89" s="19"/>
      <c r="K89" s="17"/>
      <c r="L89" s="17"/>
      <c r="M89" s="14"/>
    </row>
    <row r="90" spans="1:16" s="10" customFormat="1" ht="16.5">
      <c r="A90" s="92"/>
      <c r="B90" s="57"/>
      <c r="C90" s="8"/>
      <c r="D90" s="3"/>
      <c r="E90" s="3"/>
      <c r="F90" s="3"/>
      <c r="G90" s="3"/>
      <c r="H90" s="3"/>
      <c r="I90" s="3"/>
      <c r="J90" s="3"/>
      <c r="K90" s="3"/>
      <c r="L90" s="3"/>
      <c r="M90" s="1"/>
      <c r="N90" s="1"/>
      <c r="O90" s="1"/>
      <c r="P90" s="1"/>
    </row>
    <row r="91" spans="1:16" ht="7.5" customHeight="1">
      <c r="A91" s="57"/>
      <c r="B91" s="57"/>
      <c r="C91" s="8"/>
      <c r="M91" s="1"/>
      <c r="N91" s="1"/>
      <c r="O91" s="1"/>
      <c r="P91" s="1"/>
    </row>
    <row r="92" spans="1:13" s="15" customFormat="1" ht="4.5" customHeight="1">
      <c r="A92" s="24"/>
      <c r="B92" s="78"/>
      <c r="C92" s="19"/>
      <c r="D92" s="78"/>
      <c r="E92" s="17"/>
      <c r="F92" s="18"/>
      <c r="G92" s="19"/>
      <c r="H92" s="19"/>
      <c r="I92" s="19"/>
      <c r="J92" s="19"/>
      <c r="K92" s="17"/>
      <c r="L92" s="17"/>
      <c r="M92" s="14"/>
    </row>
    <row r="93" spans="1:13" s="15" customFormat="1" ht="11.25" customHeight="1">
      <c r="A93" s="50"/>
      <c r="B93" s="84"/>
      <c r="C93" s="19"/>
      <c r="D93" s="78"/>
      <c r="E93" s="17"/>
      <c r="F93" s="18"/>
      <c r="G93" s="19"/>
      <c r="H93" s="19"/>
      <c r="I93" s="19"/>
      <c r="J93" s="19"/>
      <c r="K93" s="17"/>
      <c r="L93" s="17"/>
      <c r="M93" s="14"/>
    </row>
    <row r="94" spans="1:12" s="10" customFormat="1" ht="46.5" customHeight="1">
      <c r="A94" s="105" t="s">
        <v>26</v>
      </c>
      <c r="B94" s="105"/>
      <c r="C94" s="105"/>
      <c r="D94" s="105"/>
      <c r="E94" s="105"/>
      <c r="F94" s="105"/>
      <c r="G94" s="105"/>
      <c r="H94" s="105"/>
      <c r="I94" s="86"/>
      <c r="J94" s="11"/>
      <c r="K94" s="11"/>
      <c r="L94" s="11"/>
    </row>
  </sheetData>
  <sheetProtection password="9D53" sheet="1" selectLockedCells="1"/>
  <protectedRanges>
    <protectedRange password="C30D" sqref="B6 B8 B10 B14 F14 B18 B20 D20 B27 B29 B31 B33 B35 B37 B39 B41 B43 B45 B47 B49 B54 B56 A74 A76 A78 A80 A82:A85 A90 A88" name="Bereich1"/>
  </protectedRanges>
  <mergeCells count="22">
    <mergeCell ref="B6:D6"/>
    <mergeCell ref="B8:D8"/>
    <mergeCell ref="B10:D10"/>
    <mergeCell ref="F14:G14"/>
    <mergeCell ref="A24:B24"/>
    <mergeCell ref="F23:H23"/>
    <mergeCell ref="K27:L31"/>
    <mergeCell ref="F45:H45"/>
    <mergeCell ref="A82:H82"/>
    <mergeCell ref="E83:H83"/>
    <mergeCell ref="E84:H84"/>
    <mergeCell ref="A76:H76"/>
    <mergeCell ref="A74:H74"/>
    <mergeCell ref="A78:H78"/>
    <mergeCell ref="A85:C85"/>
    <mergeCell ref="E85:H85"/>
    <mergeCell ref="A94:H94"/>
    <mergeCell ref="B18:D18"/>
    <mergeCell ref="B14:D14"/>
    <mergeCell ref="A84:C84"/>
    <mergeCell ref="A80:H80"/>
    <mergeCell ref="A83:C83"/>
  </mergeCells>
  <dataValidations count="5">
    <dataValidation type="decimal" allowBlank="1" showInputMessage="1" showErrorMessage="1" error="Bitte nur Zahlen eintragen!" sqref="B49 B47 B45 B43 B41 B39 B37 B35 B33 B31 B29 B27 B56 B54">
      <formula1>0</formula1>
      <formula2>10000000000</formula2>
    </dataValidation>
    <dataValidation type="date" allowBlank="1" showInputMessage="1" showErrorMessage="1" sqref="F14:G14">
      <formula1>367</formula1>
      <formula2>40178</formula2>
    </dataValidation>
    <dataValidation type="date" allowBlank="1" showInputMessage="1" showErrorMessage="1" error="Datum Format: TT.MM.JJ" sqref="D20">
      <formula1>39448</formula1>
      <formula2>39813</formula2>
    </dataValidation>
    <dataValidation type="date" allowBlank="1" showInputMessage="1" showErrorMessage="1" sqref="B20">
      <formula1>39448</formula1>
      <formula2>39813</formula2>
    </dataValidation>
    <dataValidation allowBlank="1" showInputMessage="1" showErrorMessage="1" prompt="TEXTFELD" sqref="B6:D6 B8:D8 B10:D10 B14:D14 B18:D18"/>
  </dataValidations>
  <printOptions/>
  <pageMargins left="0.3937007874015748" right="0.3937007874015748" top="0.1968503937007874" bottom="0.07874015748031496" header="0.5118110236220472" footer="0.5118110236220472"/>
  <pageSetup fitToHeight="0" fitToWidth="1" horizontalDpi="600" verticalDpi="600" orientation="portrait" paperSize="9" scale="66" r:id="rId3"/>
  <headerFooter alignWithMargins="0">
    <oddFooter>&amp;L&amp;"Calibri,Standard"Formular 2014&amp;R&amp;"Calibri,Standard"&amp;P</oddFooter>
  </headerFooter>
  <colBreaks count="1" manualBreakCount="1">
    <brk id="9" max="98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LMP Novitas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Station4</dc:creator>
  <cp:keywords/>
  <dc:description/>
  <cp:lastModifiedBy>Connie Hochheim</cp:lastModifiedBy>
  <cp:lastPrinted>2015-03-24T14:35:11Z</cp:lastPrinted>
  <dcterms:created xsi:type="dcterms:W3CDTF">2009-01-13T08:34:53Z</dcterms:created>
  <dcterms:modified xsi:type="dcterms:W3CDTF">2015-03-31T07:54:06Z</dcterms:modified>
  <cp:category/>
  <cp:version/>
  <cp:contentType/>
  <cp:contentStatus/>
</cp:coreProperties>
</file>